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technika'!$B$1:$T$26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P8" i="1"/>
  <c r="P9" i="1"/>
  <c r="P10" i="1"/>
  <c r="P11" i="1"/>
  <c r="P12" i="1"/>
  <c r="P13" i="1"/>
  <c r="P14" i="1"/>
  <c r="P15" i="1"/>
  <c r="P16" i="1"/>
  <c r="P17" i="1" l="1"/>
  <c r="S7" i="1" l="1"/>
  <c r="R20" i="1" s="1"/>
  <c r="T7" i="1"/>
  <c r="P7" i="1"/>
  <c r="Q20" i="1" s="1"/>
</calcChain>
</file>

<file path=xl/sharedStrings.xml><?xml version="1.0" encoding="utf-8"?>
<sst xmlns="http://schemas.openxmlformats.org/spreadsheetml/2006/main" count="91" uniqueCount="73">
  <si>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</si>
  <si>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</si>
  <si>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</si>
  <si>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</si>
  <si>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</si>
  <si>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</si>
  <si>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</si>
  <si>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</si>
  <si>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</si>
  <si>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</si>
  <si>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</si>
  <si>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30236110-6 - Paměť RAM</t>
  </si>
  <si>
    <t>30237110-3 - Síťová rozhraní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</si>
  <si>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</si>
  <si>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</si>
  <si>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</si>
  <si>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</si>
  <si>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</si>
  <si>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</si>
  <si>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</si>
  <si>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</si>
  <si>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</si>
  <si>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</si>
  <si>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</si>
  <si>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</si>
  <si>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</si>
  <si>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</si>
  <si>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</si>
  <si>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</si>
  <si>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</si>
  <si>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</si>
  <si>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</si>
  <si>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</si>
  <si>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</si>
  <si>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>Ing. Jaroslav Šebesta,
Tel.: 37763 2131</t>
  </si>
  <si>
    <t>Technická 8, 
301 00 Plzeň,
Fakulta aplikovaných věd - Nové technologie pro informační společnost,
místnost UC 431</t>
  </si>
  <si>
    <t xml:space="preserve">Příloha č. 2 Kupní smlouvy - technická specifikace
Výpočetní technika (III.) 027-2021 </t>
  </si>
  <si>
    <t>Wifi adaptér</t>
  </si>
  <si>
    <t>Klávesnice</t>
  </si>
  <si>
    <t>Drátová myš</t>
  </si>
  <si>
    <t>USB Ethernet Adaptér</t>
  </si>
  <si>
    <t>SSD 1TB - SATA</t>
  </si>
  <si>
    <t>USB flask disk</t>
  </si>
  <si>
    <t>Interní HDD</t>
  </si>
  <si>
    <t>Vertikální myš</t>
  </si>
  <si>
    <t>RAM paměti</t>
  </si>
  <si>
    <t>Originál RAM paměti 16GB DDR4 min. 2933MHz Non-ECC do pracovní stanice HP Z4 G4, které neporuší 24/7 záruku.
Záruka min. 5 let.</t>
  </si>
  <si>
    <t>Záruka na zboží min. 60 měsíců.</t>
  </si>
  <si>
    <t>4x Jáger (TZ 251903)
Theta Tester (52240/526092/1663)</t>
  </si>
  <si>
    <t>1x Bláha
Theta Tester (52240/526092/1663)</t>
  </si>
  <si>
    <t>30237200-1 - Počítačová příslušenství</t>
  </si>
  <si>
    <t>3x Reitinger
Theta Tester (52240/526092/1663)</t>
  </si>
  <si>
    <t>1x Bláha
1x Jáger
1x Krejčí
Theta Tester (52240/526092/1663)</t>
  </si>
  <si>
    <t>1x Bláha
2x Severa - rezerva +se
Theta Tester (52240/526092/1663)</t>
  </si>
  <si>
    <t>30237410-6 - Počítačová myš</t>
  </si>
  <si>
    <t>1x Blaha
9x Severa - rezerva
Theta Tester (52240/526092/1663)</t>
  </si>
  <si>
    <t>1x Bláha (TZ251902)
1x Balda(TZ248845),
1x Čečil (TZ219230),
4x Severa (TZ52398) - rezerva
FitOptivis (52240/526091/1314)</t>
  </si>
  <si>
    <t>30234000-8 - Média pro ukládání dat</t>
  </si>
  <si>
    <t>2 Krejčí, Reitinger 
FitOptivis (52240/526091/1314)</t>
  </si>
  <si>
    <t>Čečil (TZ 219230)
FitOptivis (52240/526091/1314)</t>
  </si>
  <si>
    <t>2x Čečil,
2x Bláha + se
FitOptivis (52240/526091/1314)</t>
  </si>
  <si>
    <t>Jáger
FitOptivis (52240/526091/1314)</t>
  </si>
  <si>
    <t>Externí disk</t>
  </si>
  <si>
    <t>Externí SSD disk s připojením USB-C.
Rozhraní USB 3.2 Gen 2 (USB 3.1).
Kapacita min. 1000 GB.</t>
  </si>
  <si>
    <t>WiFi USB adaptér - 802.11a/b/g/n/ac, 5GHzm 2.4GHz s anténou.</t>
  </si>
  <si>
    <t>Klávesnice s drátovým rozhraním USB. 
Provedení "slim", tedy s nízkým zdvihem klávesa.
CZ standardní rozložení kláves. 
První klávesa z leva "Ctrl". 
Integrovaná čtečka Smart-Card.</t>
  </si>
  <si>
    <t>Pravoruká drátová myš USB Type-A, optický senzor, mechanické scrollovací kolečko, délka kabelu min. 1,5 m.</t>
  </si>
  <si>
    <t>Rozhraní USB-A, RJ45. Min 100MBit ethernet. Podpora Windows i Linux.</t>
  </si>
  <si>
    <t>Rozhraní SATA 6Gb/s.
Kapacita alespoň 1TB.
Velikost 2,5".
Rychlost čtení a zápisu alespoň 500MB/s.
Záruka min. 60 měsíců.</t>
  </si>
  <si>
    <t>Flash disk USB 3.1 nebo vyšší, USB-A a USB-C.
Kapacita min. 256 GB.</t>
  </si>
  <si>
    <t>Vysoce spolehlivý velkokapacitní interní HDD.
Robustnost vůči mechanickým vibracím, vysoký počet R/W cyklů. 
SATA III, min. 8 TB a více, cache min. 256 MB a více, rychlost přenosu min. 250 MB/s a více, rychlootáčkový (7200 ot/min).</t>
  </si>
  <si>
    <t>Anatomicky tvarovaná (pro praváky), laserová drátová myš.
Středové kolečko s pohodlným ovládáním pro CAD práci (snadný click), min. 4000 DPI, USB připojení, alespoň 7 tlačítek.</t>
  </si>
  <si>
    <t>Ergonomický tvar s vertikálním úchopem, vertikální úhel alespoň 57°, bezdrátová komunikace.
Možnost nabíjení přes USB-C rozhraní, výdrž na jedno nabití alespoň 3 měsíce.
Možnost připojení pomocí rozhraní Bluetooth, USB-C nebo Logitech Unifying.
Senzor s rozlišením alespoň 4000DPI, alespoň 4 tlačítka a rolovací kolečko.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</si>
</sst>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19" fillId="0" borderId="0" xfId="2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3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vertical="center" wrapText="1"/>
    </xf>
    <xf numFmtId="0" fontId="0" fillId="3" borderId="15" xfId="0" applyFill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12"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91440</xdr:colOff>
      <xdr:row>76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-1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-1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91440</xdr:colOff>
      <xdr:row>85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6722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61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84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7"/>
  <sheetViews>
    <sheetView tabSelected="1" topLeftCell="E1" zoomScale="39" zoomScaleNormal="39" zoomScalePageLayoutView="30" workbookViewId="0">
      <selection activeCell="R7" sqref="R7:R17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77.81640625" style="1" customWidth="1"/>
    <col min="7" max="7" width="29.6328125" style="4" bestFit="1" customWidth="1"/>
    <col min="8" max="8" width="22.453125" style="4" customWidth="1"/>
    <col min="9" max="9" width="21.81640625" style="4" customWidth="1"/>
    <col min="10" max="10" width="19.36328125" style="1" bestFit="1" customWidth="1"/>
    <col min="11" max="11" width="27.453125" style="5" hidden="1" customWidth="1"/>
    <col min="12" max="12" width="41.36328125" style="5" customWidth="1"/>
    <col min="13" max="13" width="24.36328125" style="5" customWidth="1"/>
    <col min="14" max="14" width="36.453125" style="4" customWidth="1"/>
    <col min="15" max="15" width="23.36328125" style="4" bestFit="1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29.3632812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116" t="s">
        <v>36</v>
      </c>
      <c r="C1" s="117"/>
      <c r="D1" s="117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95" t="s">
        <v>2</v>
      </c>
      <c r="H5" s="96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14</v>
      </c>
      <c r="D6" s="41" t="s">
        <v>4</v>
      </c>
      <c r="E6" s="41" t="s">
        <v>15</v>
      </c>
      <c r="F6" s="41" t="s">
        <v>16</v>
      </c>
      <c r="G6" s="46" t="s">
        <v>25</v>
      </c>
      <c r="H6" s="47" t="s">
        <v>29</v>
      </c>
      <c r="I6" s="42" t="s">
        <v>17</v>
      </c>
      <c r="J6" s="41" t="s">
        <v>18</v>
      </c>
      <c r="K6" s="41" t="s">
        <v>33</v>
      </c>
      <c r="L6" s="43" t="s">
        <v>19</v>
      </c>
      <c r="M6" s="44" t="s">
        <v>20</v>
      </c>
      <c r="N6" s="43" t="s">
        <v>21</v>
      </c>
      <c r="O6" s="43" t="s">
        <v>26</v>
      </c>
      <c r="P6" s="43" t="s">
        <v>22</v>
      </c>
      <c r="Q6" s="41" t="s">
        <v>5</v>
      </c>
      <c r="R6" s="45" t="s">
        <v>6</v>
      </c>
      <c r="S6" s="82" t="s">
        <v>7</v>
      </c>
      <c r="T6" s="82" t="s">
        <v>8</v>
      </c>
      <c r="U6" s="43" t="s">
        <v>23</v>
      </c>
      <c r="V6" s="43" t="s">
        <v>24</v>
      </c>
    </row>
    <row r="7" spans="1:22" ht="57.65" customHeight="1" thickTop="1" thickBot="1" x14ac:dyDescent="0.4">
      <c r="A7" s="20"/>
      <c r="B7" s="49">
        <v>1</v>
      </c>
      <c r="C7" s="75" t="s">
        <v>45</v>
      </c>
      <c r="D7" s="50">
        <v>4</v>
      </c>
      <c r="E7" s="83" t="s">
        <v>27</v>
      </c>
      <c r="F7" s="76" t="s">
        <v>46</v>
      </c>
      <c r="G7" s="118"/>
      <c r="H7" s="113"/>
      <c r="I7" s="97" t="s">
        <v>28</v>
      </c>
      <c r="J7" s="100" t="s">
        <v>32</v>
      </c>
      <c r="K7" s="103"/>
      <c r="L7" s="86" t="s">
        <v>47</v>
      </c>
      <c r="M7" s="106" t="s">
        <v>34</v>
      </c>
      <c r="N7" s="106" t="s">
        <v>35</v>
      </c>
      <c r="O7" s="51">
        <v>14</v>
      </c>
      <c r="P7" s="52">
        <f>D7*Q7</f>
        <v>12000</v>
      </c>
      <c r="Q7" s="53">
        <v>3000</v>
      </c>
      <c r="R7" s="119"/>
      <c r="S7" s="54">
        <f>D7*R7</f>
        <v>0</v>
      </c>
      <c r="T7" s="55" t="str">
        <f t="shared" ref="T7" si="0">IF(ISNUMBER(R7), IF(R7&gt;Q7,"NEVYHOVUJE","VYHOVUJE")," ")</f>
        <v xml:space="preserve"> </v>
      </c>
      <c r="U7" s="63" t="s">
        <v>48</v>
      </c>
      <c r="V7" s="83" t="s">
        <v>11</v>
      </c>
    </row>
    <row r="8" spans="1:22" ht="69" customHeight="1" thickTop="1" thickBot="1" x14ac:dyDescent="0.4">
      <c r="A8" s="20"/>
      <c r="B8" s="65">
        <v>2</v>
      </c>
      <c r="C8" s="77" t="s">
        <v>62</v>
      </c>
      <c r="D8" s="67">
        <v>1</v>
      </c>
      <c r="E8" s="84" t="s">
        <v>27</v>
      </c>
      <c r="F8" s="78" t="s">
        <v>63</v>
      </c>
      <c r="G8" s="118"/>
      <c r="H8" s="114"/>
      <c r="I8" s="98"/>
      <c r="J8" s="101"/>
      <c r="K8" s="104"/>
      <c r="L8" s="109"/>
      <c r="M8" s="107"/>
      <c r="N8" s="107"/>
      <c r="O8" s="68">
        <v>14</v>
      </c>
      <c r="P8" s="69">
        <f>D8*Q8</f>
        <v>3100</v>
      </c>
      <c r="Q8" s="70">
        <v>3100</v>
      </c>
      <c r="R8" s="119"/>
      <c r="S8" s="71">
        <f>D8*R8</f>
        <v>0</v>
      </c>
      <c r="T8" s="72" t="str">
        <f t="shared" ref="T8:T17" si="1">IF(ISNUMBER(R8), IF(R8&gt;Q8,"NEVYHOVUJE","VYHOVUJE")," ")</f>
        <v xml:space="preserve"> </v>
      </c>
      <c r="U8" s="73" t="s">
        <v>49</v>
      </c>
      <c r="V8" s="84" t="s">
        <v>50</v>
      </c>
    </row>
    <row r="9" spans="1:22" ht="44.5" thickTop="1" thickBot="1" x14ac:dyDescent="0.4">
      <c r="A9" s="20"/>
      <c r="B9" s="65">
        <v>3</v>
      </c>
      <c r="C9" s="66" t="s">
        <v>37</v>
      </c>
      <c r="D9" s="67">
        <v>3</v>
      </c>
      <c r="E9" s="84" t="s">
        <v>27</v>
      </c>
      <c r="F9" s="78" t="s">
        <v>64</v>
      </c>
      <c r="G9" s="118"/>
      <c r="H9" s="114"/>
      <c r="I9" s="98"/>
      <c r="J9" s="101"/>
      <c r="K9" s="104"/>
      <c r="L9" s="110"/>
      <c r="M9" s="107"/>
      <c r="N9" s="107"/>
      <c r="O9" s="68">
        <v>14</v>
      </c>
      <c r="P9" s="69">
        <f>D9*Q9</f>
        <v>2100</v>
      </c>
      <c r="Q9" s="70">
        <v>700</v>
      </c>
      <c r="R9" s="119"/>
      <c r="S9" s="71">
        <f>D9*R9</f>
        <v>0</v>
      </c>
      <c r="T9" s="72" t="str">
        <f t="shared" si="1"/>
        <v xml:space="preserve"> </v>
      </c>
      <c r="U9" s="73" t="s">
        <v>51</v>
      </c>
      <c r="V9" s="84" t="s">
        <v>50</v>
      </c>
    </row>
    <row r="10" spans="1:22" ht="97.75" customHeight="1" thickTop="1" thickBot="1" x14ac:dyDescent="0.4">
      <c r="A10" s="20"/>
      <c r="B10" s="65">
        <v>4</v>
      </c>
      <c r="C10" s="66" t="s">
        <v>38</v>
      </c>
      <c r="D10" s="67">
        <v>3</v>
      </c>
      <c r="E10" s="84" t="s">
        <v>27</v>
      </c>
      <c r="F10" s="78" t="s">
        <v>65</v>
      </c>
      <c r="G10" s="118"/>
      <c r="H10" s="114"/>
      <c r="I10" s="98"/>
      <c r="J10" s="101"/>
      <c r="K10" s="104"/>
      <c r="L10" s="110"/>
      <c r="M10" s="107"/>
      <c r="N10" s="107"/>
      <c r="O10" s="68">
        <v>14</v>
      </c>
      <c r="P10" s="69">
        <f>D10*Q10</f>
        <v>3000</v>
      </c>
      <c r="Q10" s="70">
        <v>1000</v>
      </c>
      <c r="R10" s="119"/>
      <c r="S10" s="71">
        <f>D10*R10</f>
        <v>0</v>
      </c>
      <c r="T10" s="72" t="str">
        <f t="shared" si="1"/>
        <v xml:space="preserve"> </v>
      </c>
      <c r="U10" s="73" t="s">
        <v>52</v>
      </c>
      <c r="V10" s="84" t="s">
        <v>13</v>
      </c>
    </row>
    <row r="11" spans="1:22" ht="59" thickTop="1" thickBot="1" x14ac:dyDescent="0.4">
      <c r="A11" s="20"/>
      <c r="B11" s="65">
        <v>5</v>
      </c>
      <c r="C11" s="66" t="s">
        <v>39</v>
      </c>
      <c r="D11" s="67">
        <v>3</v>
      </c>
      <c r="E11" s="84" t="s">
        <v>27</v>
      </c>
      <c r="F11" s="78" t="s">
        <v>66</v>
      </c>
      <c r="G11" s="118"/>
      <c r="H11" s="114"/>
      <c r="I11" s="98"/>
      <c r="J11" s="101"/>
      <c r="K11" s="104"/>
      <c r="L11" s="110"/>
      <c r="M11" s="107"/>
      <c r="N11" s="107"/>
      <c r="O11" s="68">
        <v>14</v>
      </c>
      <c r="P11" s="69">
        <f>D11*Q11</f>
        <v>1500</v>
      </c>
      <c r="Q11" s="70">
        <v>500</v>
      </c>
      <c r="R11" s="119"/>
      <c r="S11" s="71">
        <f>D11*R11</f>
        <v>0</v>
      </c>
      <c r="T11" s="72" t="str">
        <f t="shared" si="1"/>
        <v xml:space="preserve"> </v>
      </c>
      <c r="U11" s="73" t="s">
        <v>53</v>
      </c>
      <c r="V11" s="84" t="s">
        <v>54</v>
      </c>
    </row>
    <row r="12" spans="1:22" ht="59" thickTop="1" thickBot="1" x14ac:dyDescent="0.4">
      <c r="A12" s="20"/>
      <c r="B12" s="65">
        <v>6</v>
      </c>
      <c r="C12" s="66" t="s">
        <v>40</v>
      </c>
      <c r="D12" s="67">
        <v>10</v>
      </c>
      <c r="E12" s="84" t="s">
        <v>27</v>
      </c>
      <c r="F12" s="78" t="s">
        <v>67</v>
      </c>
      <c r="G12" s="118"/>
      <c r="H12" s="114"/>
      <c r="I12" s="98"/>
      <c r="J12" s="101"/>
      <c r="K12" s="104"/>
      <c r="L12" s="111"/>
      <c r="M12" s="107"/>
      <c r="N12" s="107"/>
      <c r="O12" s="68">
        <v>14</v>
      </c>
      <c r="P12" s="69">
        <f>D12*Q12</f>
        <v>2900</v>
      </c>
      <c r="Q12" s="70">
        <v>290</v>
      </c>
      <c r="R12" s="119"/>
      <c r="S12" s="71">
        <f>D12*R12</f>
        <v>0</v>
      </c>
      <c r="T12" s="72" t="str">
        <f t="shared" si="1"/>
        <v xml:space="preserve"> </v>
      </c>
      <c r="U12" s="73" t="s">
        <v>55</v>
      </c>
      <c r="V12" s="84" t="s">
        <v>12</v>
      </c>
    </row>
    <row r="13" spans="1:22" ht="91.25" customHeight="1" thickTop="1" thickBot="1" x14ac:dyDescent="0.4">
      <c r="A13" s="20"/>
      <c r="B13" s="65">
        <v>7</v>
      </c>
      <c r="C13" s="66" t="s">
        <v>41</v>
      </c>
      <c r="D13" s="67">
        <v>7</v>
      </c>
      <c r="E13" s="84" t="s">
        <v>27</v>
      </c>
      <c r="F13" s="78" t="s">
        <v>68</v>
      </c>
      <c r="G13" s="118"/>
      <c r="H13" s="114"/>
      <c r="I13" s="98"/>
      <c r="J13" s="101"/>
      <c r="K13" s="104"/>
      <c r="L13" s="79" t="s">
        <v>47</v>
      </c>
      <c r="M13" s="107"/>
      <c r="N13" s="107"/>
      <c r="O13" s="68">
        <v>14</v>
      </c>
      <c r="P13" s="69">
        <f>D13*Q13</f>
        <v>16800</v>
      </c>
      <c r="Q13" s="70">
        <v>2400</v>
      </c>
      <c r="R13" s="119"/>
      <c r="S13" s="71">
        <f>D13*R13</f>
        <v>0</v>
      </c>
      <c r="T13" s="72" t="str">
        <f t="shared" si="1"/>
        <v xml:space="preserve"> </v>
      </c>
      <c r="U13" s="73" t="s">
        <v>56</v>
      </c>
      <c r="V13" s="84" t="s">
        <v>57</v>
      </c>
    </row>
    <row r="14" spans="1:22" ht="58.75" customHeight="1" thickTop="1" thickBot="1" x14ac:dyDescent="0.4">
      <c r="A14" s="20"/>
      <c r="B14" s="65">
        <v>8</v>
      </c>
      <c r="C14" s="66" t="s">
        <v>42</v>
      </c>
      <c r="D14" s="67">
        <v>3</v>
      </c>
      <c r="E14" s="84" t="s">
        <v>27</v>
      </c>
      <c r="F14" s="78" t="s">
        <v>69</v>
      </c>
      <c r="G14" s="118"/>
      <c r="H14" s="114"/>
      <c r="I14" s="98"/>
      <c r="J14" s="101"/>
      <c r="K14" s="104"/>
      <c r="L14" s="109"/>
      <c r="M14" s="107"/>
      <c r="N14" s="107"/>
      <c r="O14" s="68">
        <v>14</v>
      </c>
      <c r="P14" s="69">
        <f>D14*Q14</f>
        <v>2550</v>
      </c>
      <c r="Q14" s="70">
        <v>850</v>
      </c>
      <c r="R14" s="119"/>
      <c r="S14" s="71">
        <f>D14*R14</f>
        <v>0</v>
      </c>
      <c r="T14" s="72" t="str">
        <f t="shared" si="1"/>
        <v xml:space="preserve"> </v>
      </c>
      <c r="U14" s="73" t="s">
        <v>58</v>
      </c>
      <c r="V14" s="84" t="s">
        <v>57</v>
      </c>
    </row>
    <row r="15" spans="1:22" ht="78" customHeight="1" thickTop="1" thickBot="1" x14ac:dyDescent="0.4">
      <c r="A15" s="20"/>
      <c r="B15" s="65">
        <v>9</v>
      </c>
      <c r="C15" s="66" t="s">
        <v>43</v>
      </c>
      <c r="D15" s="67">
        <v>1</v>
      </c>
      <c r="E15" s="84" t="s">
        <v>27</v>
      </c>
      <c r="F15" s="78" t="s">
        <v>70</v>
      </c>
      <c r="G15" s="118"/>
      <c r="H15" s="114"/>
      <c r="I15" s="98"/>
      <c r="J15" s="101"/>
      <c r="K15" s="104"/>
      <c r="L15" s="110"/>
      <c r="M15" s="107"/>
      <c r="N15" s="107"/>
      <c r="O15" s="68">
        <v>14</v>
      </c>
      <c r="P15" s="69">
        <f>D15*Q15</f>
        <v>4700</v>
      </c>
      <c r="Q15" s="70">
        <v>4700</v>
      </c>
      <c r="R15" s="119"/>
      <c r="S15" s="71">
        <f>D15*R15</f>
        <v>0</v>
      </c>
      <c r="T15" s="72" t="str">
        <f t="shared" si="1"/>
        <v xml:space="preserve"> </v>
      </c>
      <c r="U15" s="73" t="s">
        <v>59</v>
      </c>
      <c r="V15" s="84" t="s">
        <v>57</v>
      </c>
    </row>
    <row r="16" spans="1:22" ht="75" customHeight="1" thickTop="1" thickBot="1" x14ac:dyDescent="0.4">
      <c r="A16" s="20"/>
      <c r="B16" s="65">
        <v>10</v>
      </c>
      <c r="C16" s="66" t="s">
        <v>39</v>
      </c>
      <c r="D16" s="67">
        <v>4</v>
      </c>
      <c r="E16" s="84" t="s">
        <v>27</v>
      </c>
      <c r="F16" s="78" t="s">
        <v>71</v>
      </c>
      <c r="G16" s="118"/>
      <c r="H16" s="114"/>
      <c r="I16" s="98"/>
      <c r="J16" s="101"/>
      <c r="K16" s="104"/>
      <c r="L16" s="110"/>
      <c r="M16" s="107"/>
      <c r="N16" s="107"/>
      <c r="O16" s="68">
        <v>14</v>
      </c>
      <c r="P16" s="69">
        <f>D16*Q16</f>
        <v>3320</v>
      </c>
      <c r="Q16" s="70">
        <v>830</v>
      </c>
      <c r="R16" s="119"/>
      <c r="S16" s="71">
        <f>D16*R16</f>
        <v>0</v>
      </c>
      <c r="T16" s="72" t="str">
        <f t="shared" si="1"/>
        <v xml:space="preserve"> </v>
      </c>
      <c r="U16" s="73" t="s">
        <v>60</v>
      </c>
      <c r="V16" s="84" t="s">
        <v>54</v>
      </c>
    </row>
    <row r="17" spans="1:22" ht="85.75" customHeight="1" thickTop="1" thickBot="1" x14ac:dyDescent="0.4">
      <c r="A17" s="20"/>
      <c r="B17" s="56">
        <v>11</v>
      </c>
      <c r="C17" s="64" t="s">
        <v>44</v>
      </c>
      <c r="D17" s="57">
        <v>1</v>
      </c>
      <c r="E17" s="85" t="s">
        <v>27</v>
      </c>
      <c r="F17" s="80" t="s">
        <v>72</v>
      </c>
      <c r="G17" s="118"/>
      <c r="H17" s="115"/>
      <c r="I17" s="99"/>
      <c r="J17" s="102"/>
      <c r="K17" s="105"/>
      <c r="L17" s="112"/>
      <c r="M17" s="108"/>
      <c r="N17" s="108"/>
      <c r="O17" s="58">
        <v>14</v>
      </c>
      <c r="P17" s="59">
        <f>D17*Q17</f>
        <v>2000</v>
      </c>
      <c r="Q17" s="60">
        <v>2000</v>
      </c>
      <c r="R17" s="119"/>
      <c r="S17" s="61">
        <f>D17*R17</f>
        <v>0</v>
      </c>
      <c r="T17" s="62" t="str">
        <f t="shared" si="1"/>
        <v xml:space="preserve"> </v>
      </c>
      <c r="U17" s="74" t="s">
        <v>61</v>
      </c>
      <c r="V17" s="85" t="s">
        <v>54</v>
      </c>
    </row>
    <row r="18" spans="1:22" ht="15" customHeight="1" thickTop="1" thickBot="1" x14ac:dyDescent="0.4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66.75" customHeight="1" thickTop="1" thickBot="1" x14ac:dyDescent="0.4">
      <c r="B19" s="91" t="s">
        <v>30</v>
      </c>
      <c r="C19" s="91"/>
      <c r="D19" s="91"/>
      <c r="E19" s="91"/>
      <c r="F19" s="91"/>
      <c r="G19" s="91"/>
      <c r="H19" s="91"/>
      <c r="I19" s="91"/>
      <c r="J19" s="21"/>
      <c r="K19" s="21"/>
      <c r="L19" s="7"/>
      <c r="M19" s="7"/>
      <c r="N19" s="7"/>
      <c r="O19" s="22"/>
      <c r="P19" s="22"/>
      <c r="Q19" s="23" t="s">
        <v>9</v>
      </c>
      <c r="R19" s="92" t="s">
        <v>10</v>
      </c>
      <c r="S19" s="93"/>
      <c r="T19" s="94"/>
      <c r="U19" s="24"/>
      <c r="V19" s="25"/>
    </row>
    <row r="20" spans="1:22" ht="36" customHeight="1" thickTop="1" thickBot="1" x14ac:dyDescent="0.4">
      <c r="B20" s="87" t="s">
        <v>31</v>
      </c>
      <c r="C20" s="87"/>
      <c r="D20" s="87"/>
      <c r="E20" s="87"/>
      <c r="F20" s="87"/>
      <c r="G20" s="87"/>
      <c r="I20" s="26"/>
      <c r="L20" s="9"/>
      <c r="M20" s="9"/>
      <c r="N20" s="9"/>
      <c r="O20" s="27"/>
      <c r="P20" s="27"/>
      <c r="Q20" s="28">
        <f>SUM(P7:P17)</f>
        <v>53970</v>
      </c>
      <c r="R20" s="88">
        <f>SUM(S7:S17)</f>
        <v>0</v>
      </c>
      <c r="S20" s="89"/>
      <c r="T20" s="90"/>
    </row>
    <row r="21" spans="1:22" ht="15" thickTop="1" x14ac:dyDescent="0.35">
      <c r="B21" s="35"/>
      <c r="C21" s="35"/>
      <c r="D21" s="35"/>
      <c r="E21" s="35"/>
      <c r="F21" s="36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35">
      <c r="B22" s="48"/>
      <c r="C22" s="48"/>
      <c r="D22" s="48"/>
      <c r="E22" s="48"/>
      <c r="F22" s="48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35">
      <c r="B23" s="48"/>
      <c r="C23" s="48"/>
      <c r="D23" s="48"/>
      <c r="E23" s="48"/>
      <c r="F23" s="48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35">
      <c r="B24" s="48"/>
      <c r="C24" s="48"/>
      <c r="D24" s="48"/>
      <c r="E24" s="48"/>
      <c r="F24" s="48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20" customHeight="1" x14ac:dyDescent="0.3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20" customHeight="1" x14ac:dyDescent="0.35">
      <c r="H26" s="3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20" customHeight="1" x14ac:dyDescent="0.3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20" customHeight="1" x14ac:dyDescent="0.3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20" customHeight="1" x14ac:dyDescent="0.3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20" customHeight="1" x14ac:dyDescent="0.3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20" customHeight="1" x14ac:dyDescent="0.3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20" customHeight="1" x14ac:dyDescent="0.3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" customHeight="1" x14ac:dyDescent="0.3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" customHeight="1" x14ac:dyDescent="0.3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" customHeight="1" x14ac:dyDescent="0.3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" customHeight="1" x14ac:dyDescent="0.3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" customHeight="1" x14ac:dyDescent="0.35">
      <c r="C103" s="21"/>
      <c r="D103" s="29"/>
      <c r="E103" s="21"/>
      <c r="F103" s="21"/>
      <c r="G103" s="81"/>
      <c r="H103" s="8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" customHeight="1" x14ac:dyDescent="0.35">
      <c r="C104" s="21"/>
      <c r="D104" s="29"/>
      <c r="E104" s="21"/>
      <c r="F104" s="21"/>
      <c r="G104" s="81"/>
      <c r="H104" s="8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20" customHeight="1" x14ac:dyDescent="0.35">
      <c r="C105" s="21"/>
      <c r="D105" s="29"/>
      <c r="E105" s="21"/>
      <c r="F105" s="21"/>
      <c r="G105" s="81"/>
      <c r="H105" s="8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20" customHeight="1" x14ac:dyDescent="0.35">
      <c r="C106" s="21"/>
      <c r="D106" s="29"/>
      <c r="E106" s="21"/>
      <c r="F106" s="21"/>
      <c r="G106" s="81"/>
      <c r="H106" s="81"/>
      <c r="I106" s="11"/>
      <c r="J106" s="11"/>
      <c r="K106" s="11"/>
      <c r="L106" s="11"/>
      <c r="M106" s="11"/>
      <c r="N106" s="6"/>
      <c r="O106" s="6"/>
      <c r="P106" s="6"/>
    </row>
    <row r="107" spans="3:19" ht="20" customHeight="1" x14ac:dyDescent="0.35">
      <c r="C107" s="5"/>
      <c r="E107" s="5"/>
      <c r="F107" s="5"/>
      <c r="J107" s="5"/>
    </row>
    <row r="108" spans="3:19" ht="20" customHeight="1" x14ac:dyDescent="0.35">
      <c r="C108" s="5"/>
      <c r="E108" s="5"/>
      <c r="F108" s="5"/>
      <c r="J108" s="5"/>
    </row>
    <row r="109" spans="3:19" ht="20" customHeight="1" x14ac:dyDescent="0.35">
      <c r="C109" s="5"/>
      <c r="E109" s="5"/>
      <c r="F109" s="5"/>
      <c r="J109" s="5"/>
    </row>
    <row r="110" spans="3:19" ht="20" customHeight="1" x14ac:dyDescent="0.35">
      <c r="C110" s="5"/>
      <c r="E110" s="5"/>
      <c r="F110" s="5"/>
      <c r="J110" s="5"/>
    </row>
    <row r="111" spans="3:19" ht="20" customHeight="1" x14ac:dyDescent="0.35">
      <c r="C111" s="5"/>
      <c r="E111" s="5"/>
      <c r="F111" s="5"/>
      <c r="J111" s="5"/>
    </row>
    <row r="112" spans="3:19" ht="20" customHeight="1" x14ac:dyDescent="0.35">
      <c r="C112" s="5"/>
      <c r="E112" s="5"/>
      <c r="F112" s="5"/>
      <c r="J112" s="5"/>
    </row>
    <row r="113" spans="3:10" ht="20" customHeight="1" x14ac:dyDescent="0.35">
      <c r="C113" s="5"/>
      <c r="E113" s="5"/>
      <c r="F113" s="5"/>
      <c r="J113" s="5"/>
    </row>
    <row r="114" spans="3:10" ht="20" customHeight="1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  <row r="231" spans="3:10" x14ac:dyDescent="0.35">
      <c r="C231" s="5"/>
      <c r="E231" s="5"/>
      <c r="F231" s="5"/>
      <c r="J231" s="5"/>
    </row>
    <row r="232" spans="3:10" x14ac:dyDescent="0.35">
      <c r="C232" s="5"/>
      <c r="E232" s="5"/>
      <c r="F232" s="5"/>
      <c r="J232" s="5"/>
    </row>
    <row r="233" spans="3:10" x14ac:dyDescent="0.35">
      <c r="C233" s="5"/>
      <c r="E233" s="5"/>
      <c r="F233" s="5"/>
      <c r="J233" s="5"/>
    </row>
    <row r="234" spans="3:10" x14ac:dyDescent="0.35">
      <c r="C234" s="5"/>
      <c r="E234" s="5"/>
      <c r="F234" s="5"/>
      <c r="J234" s="5"/>
    </row>
    <row r="235" spans="3:10" x14ac:dyDescent="0.35">
      <c r="C235" s="5"/>
      <c r="E235" s="5"/>
      <c r="F235" s="5"/>
      <c r="J235" s="5"/>
    </row>
    <row r="236" spans="3:10" x14ac:dyDescent="0.35">
      <c r="C236" s="5"/>
      <c r="E236" s="5"/>
      <c r="F236" s="5"/>
      <c r="J236" s="5"/>
    </row>
    <row r="237" spans="3:10" x14ac:dyDescent="0.35">
      <c r="C237" s="5"/>
      <c r="E237" s="5"/>
      <c r="F237" s="5"/>
      <c r="J237" s="5"/>
    </row>
  </sheetData>
  <sheetProtection password="C143" sheet="1" objects="1" scenarios="1"/>
  <mergeCells count="14">
    <mergeCell ref="B1:D1"/>
    <mergeCell ref="B20:G20"/>
    <mergeCell ref="R20:T20"/>
    <mergeCell ref="B19:I19"/>
    <mergeCell ref="R19:T19"/>
    <mergeCell ref="G5:H5"/>
    <mergeCell ref="I7:I17"/>
    <mergeCell ref="J7:J17"/>
    <mergeCell ref="K7:K17"/>
    <mergeCell ref="M7:M17"/>
    <mergeCell ref="N7:N17"/>
    <mergeCell ref="L8:L12"/>
    <mergeCell ref="L14:L17"/>
    <mergeCell ref="H7:H17"/>
  </mergeCells>
  <conditionalFormatting sqref="B7:B17 D7:D17">
    <cfRule type="containsBlanks" dxfId="11" priority="52">
      <formula>LEN(TRIM(B7))=0</formula>
    </cfRule>
  </conditionalFormatting>
  <conditionalFormatting sqref="B7:B17">
    <cfRule type="cellIs" dxfId="10" priority="49" operator="greaterThanOrEqual">
      <formula>1</formula>
    </cfRule>
  </conditionalFormatting>
  <conditionalFormatting sqref="T7:T17">
    <cfRule type="cellIs" dxfId="9" priority="36" operator="equal">
      <formula>"VYHOVUJE"</formula>
    </cfRule>
  </conditionalFormatting>
  <conditionalFormatting sqref="T7:T17">
    <cfRule type="cellIs" dxfId="8" priority="35" operator="equal">
      <formula>"NEVYHOVUJE"</formula>
    </cfRule>
  </conditionalFormatting>
  <conditionalFormatting sqref="G7:H7 G8:G17 R7:R17">
    <cfRule type="containsBlanks" dxfId="7" priority="29">
      <formula>LEN(TRIM(G7))=0</formula>
    </cfRule>
  </conditionalFormatting>
  <conditionalFormatting sqref="G7:H7 G8:G17 R7:R17">
    <cfRule type="notContainsBlanks" dxfId="6" priority="27">
      <formula>LEN(TRIM(G7))&gt;0</formula>
    </cfRule>
  </conditionalFormatting>
  <conditionalFormatting sqref="G7:H7 G8:G17 R7:R17">
    <cfRule type="notContainsBlanks" dxfId="5" priority="26">
      <formula>LEN(TRIM(G7))&gt;0</formula>
    </cfRule>
  </conditionalFormatting>
  <conditionalFormatting sqref="G7:H7 G8:G17">
    <cfRule type="notContainsBlanks" dxfId="4" priority="25">
      <formula>LEN(TRIM(G7))&gt;0</formula>
    </cfRule>
  </conditionalFormatting>
  <dataValidations count="2">
    <dataValidation type="list" allowBlank="1" showInputMessage="1" showErrorMessage="1" sqref="J7:J16">
      <formula1>"ANO,NE"</formula1>
    </dataValidation>
    <dataValidation type="list" showInputMessage="1" showErrorMessage="1" sqref="E7:E17">
      <formula1>"ks,bal,sada,m,"</formula1>
    </dataValidation>
  </dataValidations>
  <pageMargins left="0.15748031496062992" right="0.15748031496062992" top="0.05" bottom="0.13" header="0.09" footer="7.0000000000000007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2021-04-05T13:26:59Z</cp:lastPrinted>
  <dcterms:created xsi:type="dcterms:W3CDTF">2014-03-05T12:43:32Z</dcterms:created>
  <dcterms:modified xsi:type="dcterms:W3CDTF">2021-04-08T05:10:49Z</dcterms:modified>
</cp:coreProperties>
</file>